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7500" windowHeight="4245" activeTab="1"/>
  </bookViews>
  <sheets>
    <sheet name="Лист1" sheetId="1" r:id="rId1"/>
    <sheet name="Сводка стоимости работ" sheetId="2" r:id="rId2"/>
  </sheets>
  <definedNames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Заказчик">#REF!</definedName>
    <definedName name="Инвестор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того_ЗПМ__по_рес_расчету_с_учетом_к_тов">#REF!</definedName>
    <definedName name="Итого_ЗПМ_в_базисных_ценах">#REF!</definedName>
    <definedName name="Итого_ЗПМ_в_базисных_ценах_с_учетом_к_тов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>#REF!</definedName>
    <definedName name="Итого_НР_по_акту_в_базисных_ценах">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>#REF!</definedName>
    <definedName name="Итого_ОЗП_в_базисных_ценах_с_учетом_к_тов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СП_в_базисных_ценах">#REF!</definedName>
    <definedName name="Итого_СП_по_акту_в_базисных_ценах">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Монтажные_работы_в_базисных_ценах">#REF!</definedName>
    <definedName name="Монтажные_работы_в_текущих_ценах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>#REF!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>#REF!</definedName>
    <definedName name="Нормативная_трудоемкость_механизаторов_по_смете">#REF!</definedName>
    <definedName name="Нормативная_трудоемкость_основных_рабочих_по_смете">#REF!</definedName>
    <definedName name="_xlnm.Print_Area" localSheetId="1">'Сводка стоимости работ'!$A$1:$F$22</definedName>
    <definedName name="Оборудование_в_базисных_ценах">#REF!</definedName>
    <definedName name="Оборудование_в_текущих_ценах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>#REF!</definedName>
    <definedName name="Обоснование_поправки">#REF!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снование">#REF!</definedName>
    <definedName name="Отчетный_период__учет_выполненных_работ">#REF!</definedName>
    <definedName name="Проверил">#REF!</definedName>
    <definedName name="Прочие_затраты_в_базисных_ценах">#REF!</definedName>
    <definedName name="Прочие_затраты_в_текущих_ценах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>#REF!</definedName>
    <definedName name="Районный_к_т_к_ЗП">#REF!</definedName>
    <definedName name="Районный_к_т_к_ЗП_по_ресурсному_расчету">#REF!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Сметная_стоимость_в_базисных_ценах">#REF!</definedName>
    <definedName name="Сметная_стоимость_в_текущих_ценах__после_применения_индексов">#REF!</definedName>
    <definedName name="Сметная_стоимость_по_ресурсному_расчету">#REF!</definedName>
    <definedName name="Составил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роительные_работы_в_базисных_ценах">#REF!</definedName>
    <definedName name="Строительные_работы_в_текущих_ценах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>#REF!</definedName>
    <definedName name="Территориальная_поправка_к_ТЕР">#REF!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</definedNames>
  <calcPr fullCalcOnLoad="1"/>
</workbook>
</file>

<file path=xl/comments2.xml><?xml version="1.0" encoding="utf-8"?>
<comments xmlns="http://schemas.openxmlformats.org/spreadsheetml/2006/main">
  <authors>
    <author>&lt;&gt;</author>
    <author>Alex Sosedko</author>
  </authors>
  <commentList>
    <comment ref="A13" authorId="0">
      <text>
        <r>
          <rPr>
            <sz val="8"/>
            <rFont val="Tahoma"/>
            <family val="2"/>
          </rPr>
          <t xml:space="preserve"> &lt;Номер позиции по смете&gt;</t>
        </r>
      </text>
    </comment>
    <comment ref="C13" authorId="0">
      <text>
        <r>
          <rPr>
            <sz val="8"/>
            <rFont val="Tahoma"/>
            <family val="2"/>
          </rPr>
          <t xml:space="preserve"> &lt;Текстовая часть (итоги)&gt;</t>
        </r>
      </text>
    </comment>
    <comment ref="E13" authorId="0">
      <text>
        <r>
          <rPr>
            <sz val="8"/>
            <rFont val="Tahoma"/>
            <family val="2"/>
          </rPr>
          <t xml:space="preserve"> &lt;Прямые затраты (итоги)&gt;</t>
        </r>
      </text>
    </comment>
    <comment ref="F13" authorId="0">
      <text>
        <r>
          <rPr>
            <b/>
            <sz val="8"/>
            <rFont val="Tahoma"/>
            <family val="0"/>
          </rPr>
          <t xml:space="preserve"> &lt;Трудозатраты основных рабочих (итоги)&gt;</t>
        </r>
      </text>
    </comment>
    <comment ref="C24" authorId="0">
      <text>
        <r>
          <rPr>
            <b/>
            <sz val="8"/>
            <rFont val="Tahoma"/>
            <family val="0"/>
          </rPr>
          <t xml:space="preserve"> ______________&lt;Составил&gt;</t>
        </r>
      </text>
    </comment>
    <comment ref="B1" authorId="1">
      <text>
        <r>
          <rPr>
            <b/>
            <sz val="8"/>
            <rFont val="Tahoma"/>
            <family val="0"/>
          </rPr>
          <t xml:space="preserve"> &lt;Наименование стройки&gt;</t>
        </r>
      </text>
    </comment>
    <comment ref="B3" authorId="1">
      <text>
        <r>
          <rPr>
            <b/>
            <sz val="8"/>
            <rFont val="Tahoma"/>
            <family val="0"/>
          </rPr>
          <t xml:space="preserve"> &lt;Регистрационный номер объекта&gt;</t>
        </r>
      </text>
    </comment>
    <comment ref="C7" authorId="1">
      <text>
        <r>
          <rPr>
            <b/>
            <sz val="8"/>
            <rFont val="Tahoma"/>
            <family val="0"/>
          </rPr>
          <t xml:space="preserve"> &lt;Регистрационный номер локальной сметы&gt;</t>
        </r>
      </text>
    </comment>
    <comment ref="D13" authorId="0">
      <text>
        <r>
          <rPr>
            <b/>
            <sz val="8"/>
            <rFont val="Tahoma"/>
            <family val="0"/>
          </rPr>
          <t xml:space="preserve"> &lt;Трудозатраты основных рабочих (итоги)&gt;</t>
        </r>
      </text>
    </comment>
    <comment ref="B13" authorId="0">
      <text>
        <r>
          <rPr>
            <b/>
            <sz val="8"/>
            <rFont val="Tahoma"/>
            <family val="0"/>
          </rPr>
          <t xml:space="preserve"> &lt;Трудозатраты основных рабочих (итоги)&gt;</t>
        </r>
      </text>
    </comment>
  </commentList>
</comments>
</file>

<file path=xl/sharedStrings.xml><?xml version="1.0" encoding="utf-8"?>
<sst xmlns="http://schemas.openxmlformats.org/spreadsheetml/2006/main" count="24" uniqueCount="24">
  <si>
    <t>№ пп</t>
  </si>
  <si>
    <t>Сводный сметный расчет</t>
  </si>
  <si>
    <t>Виды работ</t>
  </si>
  <si>
    <t>Обоснование</t>
  </si>
  <si>
    <t>УТВЕРЖДАЮ</t>
  </si>
  <si>
    <t>__________________</t>
  </si>
  <si>
    <t>_________________</t>
  </si>
  <si>
    <t>"____"______2015 г.</t>
  </si>
  <si>
    <t>НДС                 в руб.</t>
  </si>
  <si>
    <t>Итого                  в руб.</t>
  </si>
  <si>
    <t>стоимость работ в руб.  без НДС</t>
  </si>
  <si>
    <t>ИТОГО:</t>
  </si>
  <si>
    <t>Приложение №____</t>
  </si>
  <si>
    <t xml:space="preserve">на выполнение работ по капитальному ремонту котельных по </t>
  </si>
  <si>
    <t xml:space="preserve"> филиалу  ОАО "АТЭК" "Майкопские тепловые сети"</t>
  </si>
  <si>
    <t>Составил__________________________Л.Р. Якубовская</t>
  </si>
  <si>
    <t>14-10-15</t>
  </si>
  <si>
    <t>Котельная 331 кв. по ул. Гоголя,3-а.капитальный ремонт  с установкой умягчения воды "АКВАФЛОУ"</t>
  </si>
  <si>
    <t>15-10-15</t>
  </si>
  <si>
    <t xml:space="preserve">Котельная 407 ДЕ" кв. по ул. Батарейная,2 стр.1. капитальный ремонт тр-да ГВС от ТК-9 до ТК-25 по ул. Батарейная </t>
  </si>
  <si>
    <t>16-10-15</t>
  </si>
  <si>
    <t>Котельная п. Подгорный ул. Ленина,58-а.   капитальный ремонт теплообменника ОСТ-12</t>
  </si>
  <si>
    <t>17-10-15</t>
  </si>
  <si>
    <t>Котельная 407 "Г" кв. по  6-му Переулку,3-в. капитальный ремонт теплообменника ПП-1-53-7-IV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</si>
</sst>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\ yy"/>
    <numFmt numFmtId="177" formatCode="mmmm\ yy"/>
    <numFmt numFmtId="178" formatCode="0000"/>
    <numFmt numFmtId="179" formatCode="mmmm\ yyyy"/>
    <numFmt numFmtId="180" formatCode="0.0"/>
    <numFmt numFmtId="181" formatCode="0.000"/>
    <numFmt numFmtId="182" formatCode="0.00000"/>
    <numFmt numFmtId="183" formatCode="0.0000"/>
    <numFmt numFmtId="184" formatCode="[$-FC19]d\ mmmm\ yyyy\ &quot;г.&quot;"/>
    <numFmt numFmtId="185" formatCode="#,##0.00\ _₽"/>
  </numFmts>
  <fonts count="1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8"/>
      <name val="Tahoma"/>
      <family val="0"/>
    </font>
    <font>
      <sz val="8"/>
      <name val="Tahoma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 horizontal="center"/>
      <protection/>
    </xf>
    <xf numFmtId="0" fontId="3" fillId="0" borderId="1">
      <alignment horizontal="center"/>
      <protection/>
    </xf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 horizontal="right" vertical="top" wrapText="1"/>
      <protection/>
    </xf>
    <xf numFmtId="0" fontId="3" fillId="0" borderId="1">
      <alignment horizontal="center" wrapText="1"/>
      <protection/>
    </xf>
    <xf numFmtId="0" fontId="3" fillId="0" borderId="1">
      <alignment horizontal="center"/>
      <protection/>
    </xf>
    <xf numFmtId="9" fontId="0" fillId="0" borderId="0" applyFont="0" applyFill="0" applyBorder="0" applyAlignment="0" applyProtection="0"/>
    <xf numFmtId="0" fontId="3" fillId="0" borderId="1">
      <alignment horizontal="center"/>
      <protection/>
    </xf>
    <xf numFmtId="0" fontId="3" fillId="0" borderId="1">
      <alignment horizontal="center" wrapText="1"/>
      <protection/>
    </xf>
    <xf numFmtId="0" fontId="3" fillId="0" borderId="1">
      <alignment horizontal="center"/>
      <protection/>
    </xf>
    <xf numFmtId="0" fontId="3" fillId="0" borderId="0">
      <alignment horizontal="center" vertical="top" wrapText="1"/>
      <protection/>
    </xf>
    <xf numFmtId="0" fontId="3" fillId="0" borderId="0">
      <alignment horizont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>
      <alignment horizontal="left" vertical="top"/>
      <protection/>
    </xf>
    <xf numFmtId="0" fontId="3" fillId="0" borderId="0">
      <alignment/>
      <protection/>
    </xf>
  </cellStyleXfs>
  <cellXfs count="6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0" fillId="0" borderId="0" xfId="0" applyAlignment="1">
      <alignment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0" xfId="0" applyNumberFormat="1" applyFont="1" applyBorder="1" applyAlignment="1">
      <alignment horizontal="right" vertical="top" wrapText="1"/>
    </xf>
    <xf numFmtId="0" fontId="3" fillId="0" borderId="0" xfId="21" applyBorder="1">
      <alignment horizontal="center" wrapText="1"/>
      <protection/>
    </xf>
    <xf numFmtId="0" fontId="3" fillId="0" borderId="0" xfId="28" applyFont="1" applyAlignment="1">
      <alignment horizontal="left"/>
      <protection/>
    </xf>
    <xf numFmtId="0" fontId="9" fillId="0" borderId="0" xfId="28" applyFont="1" applyAlignment="1">
      <alignment horizontal="left"/>
      <protection/>
    </xf>
    <xf numFmtId="0" fontId="10" fillId="0" borderId="0" xfId="0" applyFont="1" applyAlignment="1">
      <alignment horizontal="center" vertical="top"/>
    </xf>
    <xf numFmtId="0" fontId="10" fillId="0" borderId="0" xfId="28" applyFont="1">
      <alignment horizontal="center"/>
      <protection/>
    </xf>
    <xf numFmtId="0" fontId="11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1" fillId="0" borderId="2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right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right" vertical="top" wrapText="1"/>
    </xf>
    <xf numFmtId="0" fontId="13" fillId="0" borderId="0" xfId="0" applyFont="1" applyAlignment="1">
      <alignment horizontal="right" vertical="top" wrapText="1"/>
    </xf>
    <xf numFmtId="0" fontId="13" fillId="0" borderId="0" xfId="0" applyFont="1" applyAlignment="1">
      <alignment wrapText="1"/>
    </xf>
    <xf numFmtId="0" fontId="11" fillId="0" borderId="0" xfId="31" applyFont="1">
      <alignment horizontal="left" vertical="top"/>
      <protection/>
    </xf>
    <xf numFmtId="0" fontId="11" fillId="0" borderId="0" xfId="28" applyFont="1" applyAlignment="1">
      <alignment horizontal="left"/>
      <protection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right" vertical="top"/>
    </xf>
    <xf numFmtId="49" fontId="11" fillId="0" borderId="1" xfId="0" applyNumberFormat="1" applyFont="1" applyBorder="1" applyAlignment="1">
      <alignment horizontal="left" vertical="top" wrapText="1"/>
    </xf>
    <xf numFmtId="185" fontId="11" fillId="0" borderId="1" xfId="0" applyNumberFormat="1" applyFont="1" applyBorder="1" applyAlignment="1">
      <alignment horizontal="center" vertical="top" wrapText="1"/>
    </xf>
    <xf numFmtId="185" fontId="11" fillId="0" borderId="2" xfId="0" applyNumberFormat="1" applyFont="1" applyBorder="1" applyAlignment="1">
      <alignment horizontal="center" vertical="top" wrapText="1"/>
    </xf>
    <xf numFmtId="185" fontId="4" fillId="0" borderId="0" xfId="0" applyNumberFormat="1" applyFont="1" applyBorder="1" applyAlignment="1">
      <alignment horizontal="right" vertical="top" wrapText="1"/>
    </xf>
    <xf numFmtId="49" fontId="11" fillId="0" borderId="2" xfId="0" applyNumberFormat="1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1" xfId="25" applyFont="1" applyBorder="1">
      <alignment horizontal="center" wrapText="1"/>
      <protection/>
    </xf>
    <xf numFmtId="0" fontId="14" fillId="0" borderId="1" xfId="0" applyFont="1" applyBorder="1" applyAlignment="1">
      <alignment horizontal="left" vertical="top" wrapText="1"/>
    </xf>
    <xf numFmtId="185" fontId="14" fillId="0" borderId="1" xfId="0" applyNumberFormat="1" applyFont="1" applyBorder="1" applyAlignment="1">
      <alignment horizontal="center" vertical="top" wrapText="1"/>
    </xf>
    <xf numFmtId="185" fontId="14" fillId="0" borderId="2" xfId="0" applyNumberFormat="1" applyFont="1" applyBorder="1" applyAlignment="1">
      <alignment horizontal="center" vertical="top" wrapText="1"/>
    </xf>
    <xf numFmtId="185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11" fillId="0" borderId="3" xfId="25" applyFont="1" applyBorder="1">
      <alignment horizontal="center" wrapText="1"/>
      <protection/>
    </xf>
    <xf numFmtId="0" fontId="11" fillId="0" borderId="4" xfId="25" applyFont="1" applyBorder="1">
      <alignment horizontal="center" wrapText="1"/>
      <protection/>
    </xf>
    <xf numFmtId="0" fontId="3" fillId="0" borderId="0" xfId="0" applyFont="1" applyAlignment="1">
      <alignment horizontal="left" vertical="top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</cellXfs>
  <cellStyles count="19">
    <cellStyle name="Normal" xfId="0"/>
    <cellStyle name="Акт" xfId="15"/>
    <cellStyle name="ВедРесурсов" xfId="16"/>
    <cellStyle name="Hyperlink" xfId="17"/>
    <cellStyle name="Currency" xfId="18"/>
    <cellStyle name="Currency [0]" xfId="19"/>
    <cellStyle name="Итоги" xfId="20"/>
    <cellStyle name="ЛокСмета" xfId="21"/>
    <cellStyle name="ОбСмета" xfId="22"/>
    <cellStyle name="Percent" xfId="23"/>
    <cellStyle name="РесСмета" xfId="24"/>
    <cellStyle name="СводкаСтоимРаб" xfId="25"/>
    <cellStyle name="СводРасч" xfId="26"/>
    <cellStyle name="Список ресурсов" xfId="27"/>
    <cellStyle name="Титул" xfId="28"/>
    <cellStyle name="Comma" xfId="29"/>
    <cellStyle name="Comma [0]" xfId="30"/>
    <cellStyle name="Хвост" xfId="31"/>
    <cellStyle name="Экспертиза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tabSelected="1" workbookViewId="0" topLeftCell="A1">
      <selection activeCell="C16" sqref="C16"/>
    </sheetView>
  </sheetViews>
  <sheetFormatPr defaultColWidth="9.00390625" defaultRowHeight="12.75"/>
  <cols>
    <col min="1" max="1" width="5.75390625" style="1" customWidth="1"/>
    <col min="2" max="2" width="16.125" style="1" customWidth="1"/>
    <col min="3" max="3" width="45.00390625" style="1" customWidth="1"/>
    <col min="4" max="4" width="16.125" style="1" customWidth="1"/>
    <col min="5" max="5" width="17.75390625" style="11" customWidth="1"/>
    <col min="6" max="6" width="16.75390625" style="0" customWidth="1"/>
    <col min="7" max="7" width="13.375" style="0" bestFit="1" customWidth="1"/>
    <col min="8" max="8" width="19.75390625" style="0" customWidth="1"/>
  </cols>
  <sheetData>
    <row r="1" spans="1:5" s="12" customFormat="1" ht="15.75">
      <c r="A1" s="3"/>
      <c r="B1" s="33"/>
      <c r="C1" s="19"/>
      <c r="D1" s="34"/>
      <c r="E1" s="19"/>
    </row>
    <row r="2" spans="1:6" s="12" customFormat="1" ht="15.75" customHeight="1">
      <c r="A2" s="52" t="s">
        <v>12</v>
      </c>
      <c r="B2" s="52"/>
      <c r="C2" s="52"/>
      <c r="D2" s="34"/>
      <c r="E2" s="36"/>
      <c r="F2" s="12" t="s">
        <v>4</v>
      </c>
    </row>
    <row r="3" spans="1:6" s="12" customFormat="1" ht="15.75" customHeight="1">
      <c r="A3" s="3"/>
      <c r="B3" s="33"/>
      <c r="C3" s="19"/>
      <c r="D3" s="35"/>
      <c r="E3" s="37"/>
      <c r="F3" s="12" t="s">
        <v>5</v>
      </c>
    </row>
    <row r="4" spans="1:6" s="12" customFormat="1" ht="15.75">
      <c r="A4" s="3"/>
      <c r="B4" s="33"/>
      <c r="C4" s="19"/>
      <c r="D4" s="35"/>
      <c r="E4" s="20"/>
      <c r="F4" s="12" t="s">
        <v>6</v>
      </c>
    </row>
    <row r="5" spans="1:6" s="12" customFormat="1" ht="15">
      <c r="A5" s="3"/>
      <c r="B5" s="16"/>
      <c r="C5" s="3"/>
      <c r="D5" s="7"/>
      <c r="E5" s="8"/>
      <c r="F5" s="12" t="s">
        <v>7</v>
      </c>
    </row>
    <row r="6" spans="1:5" s="12" customFormat="1" ht="18.75">
      <c r="A6" s="3"/>
      <c r="B6" s="3"/>
      <c r="C6" s="17" t="s">
        <v>1</v>
      </c>
      <c r="D6" s="6"/>
      <c r="E6" s="9"/>
    </row>
    <row r="7" spans="1:5" s="12" customFormat="1" ht="18.75">
      <c r="A7" s="3"/>
      <c r="B7" s="3"/>
      <c r="C7" s="18" t="s">
        <v>13</v>
      </c>
      <c r="D7" s="6"/>
      <c r="E7" s="3"/>
    </row>
    <row r="8" spans="1:5" s="10" customFormat="1" ht="12.75">
      <c r="A8" s="3"/>
      <c r="B8" s="4"/>
      <c r="C8" s="3"/>
      <c r="D8" s="15"/>
      <c r="E8" s="5"/>
    </row>
    <row r="9" spans="1:5" s="10" customFormat="1" ht="18.75">
      <c r="A9" s="3"/>
      <c r="B9" s="4"/>
      <c r="C9" s="17" t="s">
        <v>14</v>
      </c>
      <c r="D9" s="15"/>
      <c r="E9" s="5"/>
    </row>
    <row r="10" ht="13.5" customHeight="1" thickBot="1"/>
    <row r="11" spans="1:6" ht="30.75" customHeight="1">
      <c r="A11" s="58" t="s">
        <v>0</v>
      </c>
      <c r="B11" s="53" t="s">
        <v>3</v>
      </c>
      <c r="C11" s="55" t="s">
        <v>2</v>
      </c>
      <c r="D11" s="55" t="s">
        <v>10</v>
      </c>
      <c r="E11" s="55" t="s">
        <v>8</v>
      </c>
      <c r="F11" s="53" t="s">
        <v>9</v>
      </c>
    </row>
    <row r="12" spans="1:6" ht="27.75" customHeight="1">
      <c r="A12" s="59"/>
      <c r="B12" s="54"/>
      <c r="C12" s="56"/>
      <c r="D12" s="56"/>
      <c r="E12" s="56"/>
      <c r="F12" s="54"/>
    </row>
    <row r="13" spans="1:13" ht="15.75">
      <c r="A13" s="50">
        <v>1</v>
      </c>
      <c r="B13" s="51">
        <v>2</v>
      </c>
      <c r="C13" s="44">
        <v>3</v>
      </c>
      <c r="D13" s="44">
        <v>4</v>
      </c>
      <c r="E13" s="44">
        <v>5</v>
      </c>
      <c r="F13" s="51">
        <v>6</v>
      </c>
      <c r="G13" s="14"/>
      <c r="H13" s="14"/>
      <c r="I13" s="14"/>
      <c r="J13" s="14"/>
      <c r="K13" s="14"/>
      <c r="L13" s="14"/>
      <c r="M13" s="14"/>
    </row>
    <row r="14" spans="1:11" ht="64.5" customHeight="1">
      <c r="A14" s="21">
        <v>1</v>
      </c>
      <c r="B14" s="42" t="s">
        <v>16</v>
      </c>
      <c r="C14" s="43" t="s">
        <v>17</v>
      </c>
      <c r="D14" s="40">
        <v>939121.53</v>
      </c>
      <c r="E14" s="40">
        <f>D14*0.18</f>
        <v>169041.8754</v>
      </c>
      <c r="F14" s="40">
        <f>D14+E14</f>
        <v>1108163.4054</v>
      </c>
      <c r="G14" s="41"/>
      <c r="H14" s="2"/>
      <c r="I14" s="13"/>
      <c r="J14" s="2"/>
      <c r="K14" s="2"/>
    </row>
    <row r="15" spans="1:11" ht="66.75" customHeight="1">
      <c r="A15" s="22">
        <v>2</v>
      </c>
      <c r="B15" s="38" t="s">
        <v>18</v>
      </c>
      <c r="C15" s="23" t="s">
        <v>19</v>
      </c>
      <c r="D15" s="39">
        <v>1308388.69</v>
      </c>
      <c r="E15" s="40">
        <f>D15*0.18</f>
        <v>235509.9642</v>
      </c>
      <c r="F15" s="40">
        <f>D15+E15</f>
        <v>1543898.6542</v>
      </c>
      <c r="G15" s="41"/>
      <c r="H15" s="2"/>
      <c r="I15" s="13"/>
      <c r="J15" s="2"/>
      <c r="K15" s="2"/>
    </row>
    <row r="16" spans="1:11" ht="56.25" customHeight="1">
      <c r="A16" s="22">
        <v>3</v>
      </c>
      <c r="B16" s="38" t="s">
        <v>20</v>
      </c>
      <c r="C16" s="23" t="s">
        <v>21</v>
      </c>
      <c r="D16" s="39">
        <v>205066.19</v>
      </c>
      <c r="E16" s="40">
        <f>D16*0.18</f>
        <v>36911.9142</v>
      </c>
      <c r="F16" s="40">
        <f>D16+E16</f>
        <v>241978.1042</v>
      </c>
      <c r="G16" s="41"/>
      <c r="H16" s="2"/>
      <c r="I16" s="13"/>
      <c r="J16" s="2"/>
      <c r="K16" s="2"/>
    </row>
    <row r="17" spans="1:11" ht="57.75" customHeight="1">
      <c r="A17" s="22">
        <v>4</v>
      </c>
      <c r="B17" s="38" t="s">
        <v>22</v>
      </c>
      <c r="C17" s="23" t="s">
        <v>23</v>
      </c>
      <c r="D17" s="39">
        <v>201038.86</v>
      </c>
      <c r="E17" s="40">
        <f>D17*0.18</f>
        <v>36186.99479999999</v>
      </c>
      <c r="F17" s="40">
        <f>D17+E17</f>
        <v>237225.85479999997</v>
      </c>
      <c r="G17" s="41"/>
      <c r="H17" s="2"/>
      <c r="I17" s="13"/>
      <c r="J17" s="2"/>
      <c r="K17" s="2"/>
    </row>
    <row r="18" spans="1:7" s="49" customFormat="1" ht="25.5" customHeight="1">
      <c r="A18" s="60" t="s">
        <v>11</v>
      </c>
      <c r="B18" s="61"/>
      <c r="C18" s="45"/>
      <c r="D18" s="46">
        <f>D14+D15+D16+D17</f>
        <v>2653615.2699999996</v>
      </c>
      <c r="E18" s="47">
        <f>D18*0.18</f>
        <v>477650.7485999999</v>
      </c>
      <c r="F18" s="46">
        <f>D18+E18</f>
        <v>3131266.0185999996</v>
      </c>
      <c r="G18" s="48"/>
    </row>
    <row r="19" spans="1:6" ht="15.75">
      <c r="A19" s="24"/>
      <c r="B19" s="25"/>
      <c r="C19" s="26"/>
      <c r="D19" s="26"/>
      <c r="E19" s="26"/>
      <c r="F19" s="2"/>
    </row>
    <row r="20" spans="1:6" ht="15.75">
      <c r="A20" s="24"/>
      <c r="B20" s="25"/>
      <c r="C20" s="26"/>
      <c r="D20" s="26"/>
      <c r="E20" s="26"/>
      <c r="F20" s="2"/>
    </row>
    <row r="21" spans="1:6" ht="15.75">
      <c r="A21" s="27"/>
      <c r="B21" s="28"/>
      <c r="C21" s="29"/>
      <c r="D21" s="29"/>
      <c r="E21" s="29"/>
      <c r="F21" s="2"/>
    </row>
    <row r="22" spans="1:5" ht="15.75">
      <c r="A22" s="27"/>
      <c r="B22" s="57" t="s">
        <v>15</v>
      </c>
      <c r="C22" s="57"/>
      <c r="D22" s="57"/>
      <c r="E22" s="57"/>
    </row>
    <row r="23" spans="1:5" ht="15.75">
      <c r="A23" s="27"/>
      <c r="B23" s="28"/>
      <c r="C23" s="27"/>
      <c r="D23" s="27"/>
      <c r="E23" s="30"/>
    </row>
    <row r="24" spans="1:5" ht="15.75">
      <c r="A24" s="27"/>
      <c r="B24" s="31"/>
      <c r="C24" s="32"/>
      <c r="D24" s="27"/>
      <c r="E24" s="30"/>
    </row>
    <row r="102" ht="12.75"/>
  </sheetData>
  <mergeCells count="9">
    <mergeCell ref="B22:E22"/>
    <mergeCell ref="A11:A12"/>
    <mergeCell ref="C11:C12"/>
    <mergeCell ref="E11:E12"/>
    <mergeCell ref="A18:B18"/>
    <mergeCell ref="A2:C2"/>
    <mergeCell ref="F11:F12"/>
    <mergeCell ref="D11:D12"/>
    <mergeCell ref="B11:B12"/>
  </mergeCells>
  <printOptions/>
  <pageMargins left="0.92" right="0.27" top="0.35" bottom="0.27" header="0.27" footer="0.18"/>
  <pageSetup horizontalDpi="600" verticalDpi="600" orientation="portrait" paperSize="9" scale="7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Дубинская</dc:creator>
  <cp:keywords/>
  <dc:description/>
  <cp:lastModifiedBy>Якубовская</cp:lastModifiedBy>
  <cp:lastPrinted>2015-08-11T06:06:32Z</cp:lastPrinted>
  <dcterms:created xsi:type="dcterms:W3CDTF">2003-01-28T12:33:10Z</dcterms:created>
  <dcterms:modified xsi:type="dcterms:W3CDTF">2015-10-14T13:36:31Z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